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50"/>
  </bookViews>
  <sheets>
    <sheet name="PLANTILLA 2022 ACTU" sheetId="5" r:id="rId1"/>
  </sheets>
  <definedNames>
    <definedName name="_xlnm.Print_Area" localSheetId="0">'PLANTILLA 2022 ACTU'!$A$1:$I$50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5" l="1"/>
  <c r="H22" i="5"/>
  <c r="I33" i="5"/>
  <c r="I32" i="5"/>
  <c r="H33" i="5"/>
  <c r="H32" i="5"/>
  <c r="I36" i="5"/>
  <c r="H36" i="5"/>
  <c r="I51" i="5"/>
  <c r="I52" i="5"/>
  <c r="I53" i="5"/>
  <c r="I50" i="5"/>
  <c r="H51" i="5"/>
  <c r="H52" i="5"/>
  <c r="H53" i="5"/>
  <c r="H50" i="5"/>
  <c r="I45" i="5"/>
  <c r="I46" i="5"/>
  <c r="I47" i="5"/>
  <c r="I48" i="5"/>
  <c r="I49" i="5"/>
  <c r="I44" i="5"/>
  <c r="H45" i="5"/>
  <c r="H46" i="5"/>
  <c r="H47" i="5"/>
  <c r="H48" i="5"/>
  <c r="H49" i="5"/>
  <c r="H44" i="5"/>
  <c r="I28" i="5"/>
  <c r="I29" i="5"/>
  <c r="I30" i="5"/>
  <c r="I31" i="5"/>
  <c r="I34" i="5"/>
  <c r="I35" i="5"/>
  <c r="I37" i="5"/>
  <c r="I38" i="5"/>
  <c r="I39" i="5"/>
  <c r="I40" i="5"/>
  <c r="I41" i="5"/>
  <c r="I42" i="5"/>
  <c r="I43" i="5"/>
  <c r="I27" i="5"/>
  <c r="H28" i="5"/>
  <c r="H29" i="5"/>
  <c r="H30" i="5"/>
  <c r="H31" i="5"/>
  <c r="H34" i="5"/>
  <c r="H35" i="5"/>
  <c r="H37" i="5"/>
  <c r="H38" i="5"/>
  <c r="H39" i="5"/>
  <c r="H40" i="5"/>
  <c r="H41" i="5"/>
  <c r="H42" i="5"/>
  <c r="H43" i="5"/>
  <c r="H27" i="5"/>
  <c r="I24" i="5"/>
  <c r="I25" i="5"/>
  <c r="I26" i="5"/>
  <c r="I23" i="5"/>
  <c r="H24" i="5"/>
  <c r="H25" i="5"/>
  <c r="H26" i="5"/>
  <c r="H23" i="5"/>
  <c r="I11" i="5"/>
  <c r="I12" i="5"/>
  <c r="I13" i="5"/>
  <c r="I14" i="5"/>
  <c r="I15" i="5"/>
  <c r="I16" i="5"/>
  <c r="I17" i="5"/>
  <c r="I18" i="5"/>
  <c r="I19" i="5"/>
  <c r="I20" i="5"/>
  <c r="I21" i="5"/>
  <c r="I10" i="5"/>
  <c r="H11" i="5"/>
  <c r="H12" i="5"/>
  <c r="H13" i="5"/>
  <c r="H14" i="5"/>
  <c r="H15" i="5"/>
  <c r="H16" i="5"/>
  <c r="H17" i="5"/>
  <c r="H18" i="5"/>
  <c r="H19" i="5"/>
  <c r="H20" i="5"/>
  <c r="H21" i="5"/>
  <c r="H10" i="5"/>
  <c r="I9" i="5"/>
  <c r="H9" i="5"/>
  <c r="I8" i="5"/>
  <c r="H8" i="5"/>
</calcChain>
</file>

<file path=xl/sharedStrings.xml><?xml version="1.0" encoding="utf-8"?>
<sst xmlns="http://schemas.openxmlformats.org/spreadsheetml/2006/main" count="251" uniqueCount="144">
  <si>
    <t>DG01</t>
  </si>
  <si>
    <t>JA04</t>
  </si>
  <si>
    <t>JA05</t>
  </si>
  <si>
    <t>JA06</t>
  </si>
  <si>
    <t>JA07</t>
  </si>
  <si>
    <t>JA08</t>
  </si>
  <si>
    <t>JA10</t>
  </si>
  <si>
    <t>JA11</t>
  </si>
  <si>
    <t>AM13</t>
  </si>
  <si>
    <t>AF14</t>
  </si>
  <si>
    <t>AF15</t>
  </si>
  <si>
    <t>AE16</t>
  </si>
  <si>
    <t>AE17</t>
  </si>
  <si>
    <t>AE20</t>
  </si>
  <si>
    <t>AE23</t>
  </si>
  <si>
    <t>AE24</t>
  </si>
  <si>
    <t>AE25</t>
  </si>
  <si>
    <t>AE26</t>
  </si>
  <si>
    <t>AT27</t>
  </si>
  <si>
    <t>AT28</t>
  </si>
  <si>
    <t xml:space="preserve">CODIGO </t>
  </si>
  <si>
    <t>EMPLEADO</t>
  </si>
  <si>
    <t>NOMBRE DEL EMPLEADO</t>
  </si>
  <si>
    <t>NOMBRAMIENTO</t>
  </si>
  <si>
    <t>AREA</t>
  </si>
  <si>
    <t>Dirección</t>
  </si>
  <si>
    <t>Asistente de Dirección</t>
  </si>
  <si>
    <t>Administración</t>
  </si>
  <si>
    <t>Auxiliar General</t>
  </si>
  <si>
    <t>Médica</t>
  </si>
  <si>
    <t>Física</t>
  </si>
  <si>
    <t>Especialidades</t>
  </si>
  <si>
    <t>Talleres</t>
  </si>
  <si>
    <t xml:space="preserve">CENTRO DE ESTIMULACION PARA PERSONAS CON DISCAPACIDAD INTELECTUAL DEL MUNICIPIO DE TLAJOMULCO DE ZUÑIGA </t>
  </si>
  <si>
    <t xml:space="preserve">SUELDO </t>
  </si>
  <si>
    <t>AF12</t>
  </si>
  <si>
    <t>Abogado</t>
  </si>
  <si>
    <t>Auxiliar de Servicios Generales</t>
  </si>
  <si>
    <t>Terapeuta (DM)</t>
  </si>
  <si>
    <t>Terapeuta (DI)</t>
  </si>
  <si>
    <t>Coordinador Talleres</t>
  </si>
  <si>
    <t>Psicólogo</t>
  </si>
  <si>
    <t>Trabajador Social</t>
  </si>
  <si>
    <t xml:space="preserve">Terapeuta </t>
  </si>
  <si>
    <t>AT33</t>
  </si>
  <si>
    <t>AT34</t>
  </si>
  <si>
    <t>AT35</t>
  </si>
  <si>
    <t xml:space="preserve">Especialista en Terapia de Desarrollo de Habilidades </t>
  </si>
  <si>
    <t>Ruiz Castorena Adriana Margarita</t>
  </si>
  <si>
    <t>Ledezma Valdivia Martin</t>
  </si>
  <si>
    <t>MENSUAL BRUTO</t>
  </si>
  <si>
    <t xml:space="preserve">MENSUAL NETO </t>
  </si>
  <si>
    <t>Directora General</t>
  </si>
  <si>
    <t xml:space="preserve">Conserje </t>
  </si>
  <si>
    <t xml:space="preserve">Intendente </t>
  </si>
  <si>
    <t>Terapeuta Físico</t>
  </si>
  <si>
    <t xml:space="preserve">Coordinador Especialidades </t>
  </si>
  <si>
    <t>Terapeuta  (DM)</t>
  </si>
  <si>
    <t>Terapeuta (A y L)</t>
  </si>
  <si>
    <t>Especialista en Terapia de Desarrollo de Habilidades</t>
  </si>
  <si>
    <t>Medico</t>
  </si>
  <si>
    <t>AE30</t>
  </si>
  <si>
    <t>AE31</t>
  </si>
  <si>
    <t>AE32</t>
  </si>
  <si>
    <t>AE36</t>
  </si>
  <si>
    <t>AE37</t>
  </si>
  <si>
    <t>AE38</t>
  </si>
  <si>
    <t xml:space="preserve">Monitor </t>
  </si>
  <si>
    <t>JA40</t>
  </si>
  <si>
    <t xml:space="preserve">Recepcionista </t>
  </si>
  <si>
    <t>Villegas Ramirez Iyari</t>
  </si>
  <si>
    <t>Montero Jauregui Maribel</t>
  </si>
  <si>
    <t>Méndez González Gabriela Elizabeth</t>
  </si>
  <si>
    <t xml:space="preserve">Loera Gonzalez Gabriela Marisol </t>
  </si>
  <si>
    <t>Martínez Ibarra José de Jesús</t>
  </si>
  <si>
    <t>Zúñiga Reynaga Yolanda</t>
  </si>
  <si>
    <t>Silva Díaz Angélica Araceli</t>
  </si>
  <si>
    <t>Alatorre Rea Walter</t>
  </si>
  <si>
    <t>Arriaga Gómez Mariana</t>
  </si>
  <si>
    <t xml:space="preserve">Alvaro Oropeza Anabel </t>
  </si>
  <si>
    <t>Plascencia González Paola Viridiana</t>
  </si>
  <si>
    <t xml:space="preserve">Flores Orozco Carolina </t>
  </si>
  <si>
    <t xml:space="preserve">Ortiz Anguiano Nélida Guadalupe </t>
  </si>
  <si>
    <t xml:space="preserve">González Angulo Karla Angélica </t>
  </si>
  <si>
    <t>Cantera Ramírez Ana Elizabeth</t>
  </si>
  <si>
    <t>Reyes Nava Vanessa Gabriela</t>
  </si>
  <si>
    <t>Bañuelos Estrada Cinthya Mayela</t>
  </si>
  <si>
    <t xml:space="preserve">Chavez Paz Pamela de Jesus </t>
  </si>
  <si>
    <t xml:space="preserve">Perez Gonzalez Maria Laura </t>
  </si>
  <si>
    <t>Navarro Sarabia Diana Cristina</t>
  </si>
  <si>
    <t xml:space="preserve">Nieves Servin Diego Alberto </t>
  </si>
  <si>
    <t>Sanchez Garcia Jeronimo</t>
  </si>
  <si>
    <t>Olivares Morales Maria Ursula</t>
  </si>
  <si>
    <t xml:space="preserve">Tabares Renteria Jovanny Gabriel </t>
  </si>
  <si>
    <t>Gutierrez Rodriguez Pamela Areli</t>
  </si>
  <si>
    <t>De Anda Vargas Jessica Elizabeth</t>
  </si>
  <si>
    <t>Chavez Martinez Elba Roxana</t>
  </si>
  <si>
    <t>Rivas Tejeda Carlos Alberto</t>
  </si>
  <si>
    <t>CATEGORIA</t>
  </si>
  <si>
    <t>Confianza</t>
  </si>
  <si>
    <t>Base</t>
  </si>
  <si>
    <t>V A C A N T E</t>
  </si>
  <si>
    <t>JA42</t>
  </si>
  <si>
    <t>Rodriguez Ramirez Xochitl</t>
  </si>
  <si>
    <t>DG03</t>
  </si>
  <si>
    <t>Gallo Delgado Edith Gabriela</t>
  </si>
  <si>
    <t>JA09</t>
  </si>
  <si>
    <t>AE41</t>
  </si>
  <si>
    <t>Directora Administrativa</t>
  </si>
  <si>
    <t>Jefatura de Operación</t>
  </si>
  <si>
    <t>Jefatura de Vinculacion Administrativa</t>
  </si>
  <si>
    <t>JA44</t>
  </si>
  <si>
    <t>Lopez Aranda Lisette Amparo</t>
  </si>
  <si>
    <t>Auxiliar Administrativo</t>
  </si>
  <si>
    <t>JA45</t>
  </si>
  <si>
    <t>JA46</t>
  </si>
  <si>
    <t>Flores Pozos Julio Cesar</t>
  </si>
  <si>
    <t>Coordinador Financiero y Contable</t>
  </si>
  <si>
    <t>Chavez Arriero Alma Rosa</t>
  </si>
  <si>
    <t>AE42</t>
  </si>
  <si>
    <t>Rivas Guzman Ana Karen</t>
  </si>
  <si>
    <t>AT36</t>
  </si>
  <si>
    <t>Rodriguez Mendez Elizabeth</t>
  </si>
  <si>
    <t>AE43</t>
  </si>
  <si>
    <t>AE44</t>
  </si>
  <si>
    <t>Espinoza Ramirez Jessica</t>
  </si>
  <si>
    <t>Reyes Garcia Lorena Guadalupe</t>
  </si>
  <si>
    <t>Salcedo Meza Silvia</t>
  </si>
  <si>
    <t>AU01</t>
  </si>
  <si>
    <t>AU02</t>
  </si>
  <si>
    <t>AU03</t>
  </si>
  <si>
    <t>AU04</t>
  </si>
  <si>
    <t>Tiscareño Padilla Blanca Rubi</t>
  </si>
  <si>
    <t>Melgoza Gamez Carlos Alberto</t>
  </si>
  <si>
    <t>Gomez Flores Claudia Viridiana</t>
  </si>
  <si>
    <t>Gomez Herrera Karina</t>
  </si>
  <si>
    <t>Terapeuta en Autismo</t>
  </si>
  <si>
    <t>Autismo</t>
  </si>
  <si>
    <t xml:space="preserve">SUELDO NETO DE </t>
  </si>
  <si>
    <t>ENERO A JUNIO</t>
  </si>
  <si>
    <t xml:space="preserve">SUELDO BRUTO </t>
  </si>
  <si>
    <t>AU05</t>
  </si>
  <si>
    <t>Aguilar Mariscal Sara Paola</t>
  </si>
  <si>
    <t>PLANTILLA DE PERSONAL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</si>
</sst>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6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/>
    </xf>
    <xf numFmtId="164" fontId="7" fillId="2" borderId="6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164" fontId="7" fillId="2" borderId="8" xfId="1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  <xf numFmtId="164" fontId="2" fillId="4" borderId="8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 vertical="center"/>
    </xf>
    <xf numFmtId="164" fontId="2" fillId="3" borderId="8" xfId="1" applyNumberFormat="1" applyFont="1" applyFill="1" applyBorder="1" applyAlignment="1">
      <alignment horizontal="center"/>
    </xf>
    <xf numFmtId="164" fontId="7" fillId="5" borderId="1" xfId="1" applyNumberFormat="1" applyFont="1" applyFill="1" applyBorder="1" applyAlignment="1">
      <alignment horizontal="center" vertical="center"/>
    </xf>
    <xf numFmtId="164" fontId="2" fillId="5" borderId="8" xfId="1" applyNumberFormat="1" applyFont="1" applyFill="1" applyBorder="1" applyAlignment="1">
      <alignment horizontal="center"/>
    </xf>
    <xf numFmtId="164" fontId="2" fillId="2" borderId="8" xfId="1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/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center"/>
    </xf>
    <xf numFmtId="164" fontId="7" fillId="6" borderId="1" xfId="1" applyNumberFormat="1" applyFont="1" applyFill="1" applyBorder="1" applyAlignment="1">
      <alignment horizontal="center" vertical="center"/>
    </xf>
    <xf numFmtId="164" fontId="2" fillId="6" borderId="8" xfId="1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1" xfId="0" applyFont="1" applyFill="1" applyBorder="1"/>
    <xf numFmtId="0" fontId="6" fillId="7" borderId="1" xfId="0" applyFont="1" applyFill="1" applyBorder="1" applyAlignment="1">
      <alignment horizontal="center" vertical="center" wrapText="1"/>
    </xf>
    <xf numFmtId="164" fontId="7" fillId="7" borderId="1" xfId="1" applyNumberFormat="1" applyFont="1" applyFill="1" applyBorder="1" applyAlignment="1">
      <alignment horizontal="center" vertical="center"/>
    </xf>
    <xf numFmtId="164" fontId="2" fillId="7" borderId="8" xfId="1" applyNumberFormat="1" applyFont="1" applyFill="1" applyBorder="1" applyAlignment="1">
      <alignment horizontal="center"/>
    </xf>
    <xf numFmtId="0" fontId="0" fillId="7" borderId="0" xfId="0" applyFill="1"/>
    <xf numFmtId="0" fontId="6" fillId="7" borderId="1" xfId="0" applyFont="1" applyFill="1" applyBorder="1" applyAlignment="1">
      <alignment wrapText="1"/>
    </xf>
    <xf numFmtId="0" fontId="6" fillId="7" borderId="10" xfId="0" applyFont="1" applyFill="1" applyBorder="1" applyAlignment="1">
      <alignment wrapText="1"/>
    </xf>
    <xf numFmtId="164" fontId="7" fillId="2" borderId="12" xfId="1" applyNumberFormat="1" applyFont="1" applyFill="1" applyBorder="1" applyAlignment="1">
      <alignment horizontal="center" vertical="center"/>
    </xf>
    <xf numFmtId="164" fontId="7" fillId="4" borderId="12" xfId="1" applyNumberFormat="1" applyFont="1" applyFill="1" applyBorder="1" applyAlignment="1">
      <alignment horizontal="center" vertical="center"/>
    </xf>
    <xf numFmtId="164" fontId="7" fillId="3" borderId="12" xfId="1" applyNumberFormat="1" applyFont="1" applyFill="1" applyBorder="1" applyAlignment="1">
      <alignment horizontal="center" vertical="center"/>
    </xf>
    <xf numFmtId="164" fontId="7" fillId="6" borderId="12" xfId="1" applyNumberFormat="1" applyFont="1" applyFill="1" applyBorder="1" applyAlignment="1">
      <alignment horizontal="center" vertical="center"/>
    </xf>
    <xf numFmtId="164" fontId="7" fillId="7" borderId="12" xfId="1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44" fontId="7" fillId="2" borderId="11" xfId="1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360190</xdr:colOff>
      <xdr:row>1</xdr:row>
      <xdr:rowOff>543930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3EE8C8-88BA-4F54-A2DE-19A5AB031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3500" cy="73443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95249</xdr:rowOff>
    </xdr:from>
    <xdr:to>
      <xdr:col>1</xdr:col>
      <xdr:colOff>1034143</xdr:colOff>
      <xdr:row>3</xdr:row>
      <xdr:rowOff>111577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8EC2CBA-6FEC-452C-BF17-37352E665DB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5249"/>
          <a:ext cx="1905000" cy="1050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Z54"/>
  <sheetViews>
    <sheetView tabSelected="1" topLeftCell="B42" zoomScale="70" zoomScaleNormal="70" workbookViewId="0">
      <selection activeCell="I1" sqref="A1:I54"/>
    </sheetView>
  </sheetViews>
  <sheetFormatPr baseColWidth="10" defaultRowHeight="15" x14ac:dyDescent="0.25"/>
  <cols>
    <col min="1" max="1" width="14.5703125" bestFit="1" customWidth="1"/>
    <col min="2" max="2" width="51.140625" customWidth="1"/>
    <col min="3" max="3" width="51.85546875" bestFit="1" customWidth="1"/>
    <col min="4" max="4" width="19.85546875" bestFit="1" customWidth="1"/>
    <col min="5" max="5" width="19.85546875" customWidth="1"/>
    <col min="6" max="6" width="22" bestFit="1" customWidth="1"/>
    <col min="7" max="7" width="20.7109375" bestFit="1" customWidth="1"/>
    <col min="8" max="8" width="22" customWidth="1"/>
    <col min="9" max="9" width="20.7109375" bestFit="1" customWidth="1"/>
  </cols>
  <sheetData>
    <row r="2" spans="1:9" ht="47.25" customHeight="1" x14ac:dyDescent="0.3">
      <c r="A2" s="61" t="s">
        <v>33</v>
      </c>
      <c r="B2" s="61"/>
      <c r="C2" s="61"/>
      <c r="D2" s="61"/>
      <c r="E2" s="61"/>
      <c r="F2" s="61"/>
      <c r="G2" s="61"/>
      <c r="H2" s="61"/>
      <c r="I2" s="61"/>
    </row>
    <row r="3" spans="1:9" ht="18.75" x14ac:dyDescent="0.3">
      <c r="A3" s="59"/>
      <c r="B3" s="59"/>
      <c r="C3" s="59"/>
      <c r="D3" s="59"/>
      <c r="E3" s="59"/>
      <c r="F3" s="59"/>
      <c r="H3" s="41"/>
    </row>
    <row r="4" spans="1:9" ht="18" x14ac:dyDescent="0.25">
      <c r="A4" s="60" t="s">
        <v>143</v>
      </c>
      <c r="B4" s="60"/>
      <c r="C4" s="60"/>
      <c r="D4" s="60"/>
      <c r="E4" s="60"/>
      <c r="F4" s="60"/>
      <c r="H4" s="42"/>
    </row>
    <row r="5" spans="1:9" ht="15.75" thickBot="1" x14ac:dyDescent="0.3"/>
    <row r="6" spans="1:9" ht="15" customHeight="1" x14ac:dyDescent="0.25">
      <c r="A6" s="1" t="s">
        <v>20</v>
      </c>
      <c r="B6" s="1" t="s">
        <v>22</v>
      </c>
      <c r="C6" s="1" t="s">
        <v>23</v>
      </c>
      <c r="D6" s="1" t="s">
        <v>24</v>
      </c>
      <c r="E6" s="1" t="s">
        <v>98</v>
      </c>
      <c r="F6" s="1" t="s">
        <v>34</v>
      </c>
      <c r="G6" s="1" t="s">
        <v>34</v>
      </c>
      <c r="H6" s="1" t="s">
        <v>138</v>
      </c>
      <c r="I6" s="1" t="s">
        <v>140</v>
      </c>
    </row>
    <row r="7" spans="1:9" ht="15.75" thickBot="1" x14ac:dyDescent="0.3">
      <c r="A7" s="2" t="s">
        <v>21</v>
      </c>
      <c r="B7" s="2"/>
      <c r="C7" s="3"/>
      <c r="D7" s="3"/>
      <c r="E7" s="3"/>
      <c r="F7" s="2" t="s">
        <v>50</v>
      </c>
      <c r="G7" s="2" t="s">
        <v>51</v>
      </c>
      <c r="H7" s="56" t="s">
        <v>139</v>
      </c>
      <c r="I7" s="56" t="s">
        <v>139</v>
      </c>
    </row>
    <row r="8" spans="1:9" ht="22.5" customHeight="1" thickBot="1" x14ac:dyDescent="0.3">
      <c r="A8" s="15" t="s">
        <v>0</v>
      </c>
      <c r="B8" s="16" t="s">
        <v>72</v>
      </c>
      <c r="C8" s="16" t="s">
        <v>52</v>
      </c>
      <c r="D8" s="17" t="s">
        <v>25</v>
      </c>
      <c r="E8" s="17" t="s">
        <v>99</v>
      </c>
      <c r="F8" s="4">
        <v>48297.599999999999</v>
      </c>
      <c r="G8" s="5">
        <v>32972</v>
      </c>
      <c r="H8" s="57">
        <f t="shared" ref="H8:I10" si="0">F8*6</f>
        <v>289785.59999999998</v>
      </c>
      <c r="I8" s="5">
        <f t="shared" si="0"/>
        <v>197832</v>
      </c>
    </row>
    <row r="9" spans="1:9" ht="22.5" customHeight="1" thickBot="1" x14ac:dyDescent="0.3">
      <c r="A9" s="18" t="s">
        <v>104</v>
      </c>
      <c r="B9" s="19" t="s">
        <v>105</v>
      </c>
      <c r="C9" s="19" t="s">
        <v>26</v>
      </c>
      <c r="D9" s="20" t="s">
        <v>25</v>
      </c>
      <c r="E9" s="17" t="s">
        <v>99</v>
      </c>
      <c r="F9" s="6">
        <v>13910</v>
      </c>
      <c r="G9" s="7">
        <v>10761</v>
      </c>
      <c r="H9" s="57">
        <f t="shared" si="0"/>
        <v>83460</v>
      </c>
      <c r="I9" s="5">
        <f t="shared" si="0"/>
        <v>64566</v>
      </c>
    </row>
    <row r="10" spans="1:9" ht="22.5" customHeight="1" thickBot="1" x14ac:dyDescent="0.3">
      <c r="A10" s="21" t="s">
        <v>1</v>
      </c>
      <c r="B10" s="22" t="s">
        <v>73</v>
      </c>
      <c r="C10" s="22" t="s">
        <v>108</v>
      </c>
      <c r="D10" s="23" t="s">
        <v>27</v>
      </c>
      <c r="E10" s="34" t="s">
        <v>99</v>
      </c>
      <c r="F10" s="8">
        <v>28500</v>
      </c>
      <c r="G10" s="9">
        <v>20517</v>
      </c>
      <c r="H10" s="52">
        <f t="shared" si="0"/>
        <v>171000</v>
      </c>
      <c r="I10" s="9">
        <f t="shared" si="0"/>
        <v>123102</v>
      </c>
    </row>
    <row r="11" spans="1:9" ht="22.5" customHeight="1" thickBot="1" x14ac:dyDescent="0.3">
      <c r="A11" s="21" t="s">
        <v>2</v>
      </c>
      <c r="B11" s="22" t="s">
        <v>87</v>
      </c>
      <c r="C11" s="22" t="s">
        <v>109</v>
      </c>
      <c r="D11" s="23" t="s">
        <v>27</v>
      </c>
      <c r="E11" s="34" t="s">
        <v>99</v>
      </c>
      <c r="F11" s="8">
        <v>25000</v>
      </c>
      <c r="G11" s="9">
        <v>18207</v>
      </c>
      <c r="H11" s="52">
        <f t="shared" ref="H11:H21" si="1">F11*6</f>
        <v>150000</v>
      </c>
      <c r="I11" s="9">
        <f t="shared" ref="I11:I21" si="2">G11*6</f>
        <v>109242</v>
      </c>
    </row>
    <row r="12" spans="1:9" ht="22.5" customHeight="1" thickBot="1" x14ac:dyDescent="0.3">
      <c r="A12" s="21" t="s">
        <v>3</v>
      </c>
      <c r="B12" s="22" t="s">
        <v>91</v>
      </c>
      <c r="C12" s="22" t="s">
        <v>110</v>
      </c>
      <c r="D12" s="23" t="s">
        <v>27</v>
      </c>
      <c r="E12" s="34" t="s">
        <v>99</v>
      </c>
      <c r="F12" s="8">
        <v>19050</v>
      </c>
      <c r="G12" s="9">
        <v>14212</v>
      </c>
      <c r="H12" s="52">
        <f t="shared" si="1"/>
        <v>114300</v>
      </c>
      <c r="I12" s="9">
        <f t="shared" si="2"/>
        <v>85272</v>
      </c>
    </row>
    <row r="13" spans="1:9" ht="22.5" customHeight="1" x14ac:dyDescent="0.25">
      <c r="A13" s="21" t="s">
        <v>4</v>
      </c>
      <c r="B13" s="22" t="s">
        <v>101</v>
      </c>
      <c r="C13" s="22" t="s">
        <v>36</v>
      </c>
      <c r="D13" s="23" t="s">
        <v>27</v>
      </c>
      <c r="E13" s="34" t="s">
        <v>99</v>
      </c>
      <c r="F13" s="8"/>
      <c r="G13" s="9"/>
      <c r="H13" s="52">
        <f t="shared" si="1"/>
        <v>0</v>
      </c>
      <c r="I13" s="9">
        <f t="shared" si="2"/>
        <v>0</v>
      </c>
    </row>
    <row r="14" spans="1:9" ht="22.5" customHeight="1" x14ac:dyDescent="0.25">
      <c r="A14" s="21" t="s">
        <v>5</v>
      </c>
      <c r="B14" s="22" t="s">
        <v>74</v>
      </c>
      <c r="C14" s="22" t="s">
        <v>53</v>
      </c>
      <c r="D14" s="23" t="s">
        <v>27</v>
      </c>
      <c r="E14" s="23" t="s">
        <v>100</v>
      </c>
      <c r="F14" s="8">
        <v>11434</v>
      </c>
      <c r="G14" s="9">
        <v>9038</v>
      </c>
      <c r="H14" s="52">
        <f t="shared" si="1"/>
        <v>68604</v>
      </c>
      <c r="I14" s="9">
        <f t="shared" si="2"/>
        <v>54228</v>
      </c>
    </row>
    <row r="15" spans="1:9" ht="22.5" customHeight="1" x14ac:dyDescent="0.25">
      <c r="A15" s="21" t="s">
        <v>106</v>
      </c>
      <c r="B15" s="22" t="s">
        <v>90</v>
      </c>
      <c r="C15" s="22" t="s">
        <v>37</v>
      </c>
      <c r="D15" s="23" t="s">
        <v>27</v>
      </c>
      <c r="E15" s="23" t="s">
        <v>100</v>
      </c>
      <c r="F15" s="8">
        <v>11434</v>
      </c>
      <c r="G15" s="9">
        <v>9038</v>
      </c>
      <c r="H15" s="52">
        <f t="shared" si="1"/>
        <v>68604</v>
      </c>
      <c r="I15" s="9">
        <f t="shared" si="2"/>
        <v>54228</v>
      </c>
    </row>
    <row r="16" spans="1:9" ht="22.5" customHeight="1" x14ac:dyDescent="0.25">
      <c r="A16" s="21" t="s">
        <v>6</v>
      </c>
      <c r="B16" s="22" t="s">
        <v>75</v>
      </c>
      <c r="C16" s="22" t="s">
        <v>28</v>
      </c>
      <c r="D16" s="23" t="s">
        <v>27</v>
      </c>
      <c r="E16" s="23" t="s">
        <v>100</v>
      </c>
      <c r="F16" s="8">
        <v>10339</v>
      </c>
      <c r="G16" s="9">
        <v>8252</v>
      </c>
      <c r="H16" s="52">
        <f t="shared" si="1"/>
        <v>62034</v>
      </c>
      <c r="I16" s="9">
        <f t="shared" si="2"/>
        <v>49512</v>
      </c>
    </row>
    <row r="17" spans="1:9" ht="22.5" customHeight="1" x14ac:dyDescent="0.25">
      <c r="A17" s="21" t="s">
        <v>7</v>
      </c>
      <c r="B17" s="22" t="s">
        <v>76</v>
      </c>
      <c r="C17" s="22" t="s">
        <v>54</v>
      </c>
      <c r="D17" s="23" t="s">
        <v>27</v>
      </c>
      <c r="E17" s="23" t="s">
        <v>100</v>
      </c>
      <c r="F17" s="8">
        <v>11434</v>
      </c>
      <c r="G17" s="9">
        <v>9038</v>
      </c>
      <c r="H17" s="52">
        <f t="shared" si="1"/>
        <v>68604</v>
      </c>
      <c r="I17" s="9">
        <f t="shared" si="2"/>
        <v>54228</v>
      </c>
    </row>
    <row r="18" spans="1:9" ht="22.5" customHeight="1" x14ac:dyDescent="0.25">
      <c r="A18" s="21" t="s">
        <v>68</v>
      </c>
      <c r="B18" s="22" t="s">
        <v>88</v>
      </c>
      <c r="C18" s="22" t="s">
        <v>28</v>
      </c>
      <c r="D18" s="23" t="s">
        <v>27</v>
      </c>
      <c r="E18" s="23" t="s">
        <v>100</v>
      </c>
      <c r="F18" s="8">
        <v>10339</v>
      </c>
      <c r="G18" s="9">
        <v>8252</v>
      </c>
      <c r="H18" s="52">
        <f t="shared" si="1"/>
        <v>62034</v>
      </c>
      <c r="I18" s="9">
        <f t="shared" si="2"/>
        <v>49512</v>
      </c>
    </row>
    <row r="19" spans="1:9" ht="22.5" customHeight="1" x14ac:dyDescent="0.25">
      <c r="A19" s="21" t="s">
        <v>102</v>
      </c>
      <c r="B19" s="22" t="s">
        <v>103</v>
      </c>
      <c r="C19" s="22" t="s">
        <v>69</v>
      </c>
      <c r="D19" s="23" t="s">
        <v>27</v>
      </c>
      <c r="E19" s="23" t="s">
        <v>99</v>
      </c>
      <c r="F19" s="8">
        <v>11058</v>
      </c>
      <c r="G19" s="9">
        <v>8773</v>
      </c>
      <c r="H19" s="52">
        <f t="shared" si="1"/>
        <v>66348</v>
      </c>
      <c r="I19" s="9">
        <f t="shared" si="2"/>
        <v>52638</v>
      </c>
    </row>
    <row r="20" spans="1:9" ht="22.5" customHeight="1" x14ac:dyDescent="0.25">
      <c r="A20" s="21" t="s">
        <v>111</v>
      </c>
      <c r="B20" s="22" t="s">
        <v>112</v>
      </c>
      <c r="C20" s="22" t="s">
        <v>113</v>
      </c>
      <c r="D20" s="23" t="s">
        <v>27</v>
      </c>
      <c r="E20" s="23" t="s">
        <v>99</v>
      </c>
      <c r="F20" s="8">
        <v>13910</v>
      </c>
      <c r="G20" s="9">
        <v>10761</v>
      </c>
      <c r="H20" s="52">
        <f t="shared" si="1"/>
        <v>83460</v>
      </c>
      <c r="I20" s="9">
        <f t="shared" si="2"/>
        <v>64566</v>
      </c>
    </row>
    <row r="21" spans="1:9" ht="22.5" customHeight="1" x14ac:dyDescent="0.25">
      <c r="A21" s="21" t="s">
        <v>114</v>
      </c>
      <c r="B21" s="22" t="s">
        <v>116</v>
      </c>
      <c r="C21" s="22" t="s">
        <v>117</v>
      </c>
      <c r="D21" s="23" t="s">
        <v>27</v>
      </c>
      <c r="E21" s="23" t="s">
        <v>99</v>
      </c>
      <c r="F21" s="8">
        <v>16429</v>
      </c>
      <c r="G21" s="9">
        <v>12452</v>
      </c>
      <c r="H21" s="52">
        <f t="shared" si="1"/>
        <v>98574</v>
      </c>
      <c r="I21" s="9">
        <f t="shared" si="2"/>
        <v>74712</v>
      </c>
    </row>
    <row r="22" spans="1:9" ht="22.5" customHeight="1" x14ac:dyDescent="0.25">
      <c r="A22" s="21" t="s">
        <v>115</v>
      </c>
      <c r="B22" s="22" t="s">
        <v>118</v>
      </c>
      <c r="C22" s="22" t="s">
        <v>113</v>
      </c>
      <c r="D22" s="23" t="s">
        <v>27</v>
      </c>
      <c r="E22" s="23" t="s">
        <v>99</v>
      </c>
      <c r="F22" s="8">
        <v>11000</v>
      </c>
      <c r="G22" s="9">
        <v>8731</v>
      </c>
      <c r="H22" s="52">
        <f>F22*5</f>
        <v>55000</v>
      </c>
      <c r="I22" s="9">
        <f>G22*5</f>
        <v>43655</v>
      </c>
    </row>
    <row r="23" spans="1:9" ht="22.5" customHeight="1" x14ac:dyDescent="0.25">
      <c r="A23" s="24" t="s">
        <v>8</v>
      </c>
      <c r="B23" s="25" t="s">
        <v>77</v>
      </c>
      <c r="C23" s="25" t="s">
        <v>60</v>
      </c>
      <c r="D23" s="26" t="s">
        <v>29</v>
      </c>
      <c r="E23" s="26" t="s">
        <v>100</v>
      </c>
      <c r="F23" s="10">
        <v>16014</v>
      </c>
      <c r="G23" s="11">
        <v>12174</v>
      </c>
      <c r="H23" s="53">
        <f>F23*6</f>
        <v>96084</v>
      </c>
      <c r="I23" s="11">
        <f>G23*6</f>
        <v>73044</v>
      </c>
    </row>
    <row r="24" spans="1:9" ht="22.5" customHeight="1" x14ac:dyDescent="0.25">
      <c r="A24" s="24" t="s">
        <v>35</v>
      </c>
      <c r="B24" s="25" t="s">
        <v>97</v>
      </c>
      <c r="C24" s="25" t="s">
        <v>39</v>
      </c>
      <c r="D24" s="26" t="s">
        <v>31</v>
      </c>
      <c r="E24" s="26" t="s">
        <v>100</v>
      </c>
      <c r="F24" s="10">
        <v>16014</v>
      </c>
      <c r="G24" s="11">
        <v>12174</v>
      </c>
      <c r="H24" s="53">
        <f t="shared" ref="H24:H26" si="3">F24*6</f>
        <v>96084</v>
      </c>
      <c r="I24" s="11">
        <f t="shared" ref="I24:I26" si="4">G24*6</f>
        <v>73044</v>
      </c>
    </row>
    <row r="25" spans="1:9" ht="22.5" customHeight="1" x14ac:dyDescent="0.25">
      <c r="A25" s="24" t="s">
        <v>9</v>
      </c>
      <c r="B25" s="25" t="s">
        <v>78</v>
      </c>
      <c r="C25" s="25" t="s">
        <v>38</v>
      </c>
      <c r="D25" s="26" t="s">
        <v>30</v>
      </c>
      <c r="E25" s="26" t="s">
        <v>100</v>
      </c>
      <c r="F25" s="10">
        <v>16014</v>
      </c>
      <c r="G25" s="11">
        <v>12174</v>
      </c>
      <c r="H25" s="53">
        <f t="shared" si="3"/>
        <v>96084</v>
      </c>
      <c r="I25" s="11">
        <f t="shared" si="4"/>
        <v>73044</v>
      </c>
    </row>
    <row r="26" spans="1:9" ht="22.5" customHeight="1" x14ac:dyDescent="0.25">
      <c r="A26" s="24" t="s">
        <v>10</v>
      </c>
      <c r="B26" s="25" t="s">
        <v>92</v>
      </c>
      <c r="C26" s="25" t="s">
        <v>55</v>
      </c>
      <c r="D26" s="26" t="s">
        <v>30</v>
      </c>
      <c r="E26" s="26" t="s">
        <v>100</v>
      </c>
      <c r="F26" s="10">
        <v>16014</v>
      </c>
      <c r="G26" s="11">
        <v>12174</v>
      </c>
      <c r="H26" s="53">
        <f t="shared" si="3"/>
        <v>96084</v>
      </c>
      <c r="I26" s="11">
        <f t="shared" si="4"/>
        <v>73044</v>
      </c>
    </row>
    <row r="27" spans="1:9" ht="22.5" customHeight="1" x14ac:dyDescent="0.25">
      <c r="A27" s="35" t="s">
        <v>11</v>
      </c>
      <c r="B27" s="36" t="s">
        <v>84</v>
      </c>
      <c r="C27" s="36" t="s">
        <v>43</v>
      </c>
      <c r="D27" s="36" t="s">
        <v>31</v>
      </c>
      <c r="E27" s="37" t="s">
        <v>100</v>
      </c>
      <c r="F27" s="38">
        <v>16014</v>
      </c>
      <c r="G27" s="39">
        <v>12174</v>
      </c>
      <c r="H27" s="54">
        <f>F27*6</f>
        <v>96084</v>
      </c>
      <c r="I27" s="39">
        <f>G27*6</f>
        <v>73044</v>
      </c>
    </row>
    <row r="28" spans="1:9" ht="22.5" customHeight="1" x14ac:dyDescent="0.25">
      <c r="A28" s="35" t="s">
        <v>12</v>
      </c>
      <c r="B28" s="36" t="s">
        <v>96</v>
      </c>
      <c r="C28" s="36" t="s">
        <v>55</v>
      </c>
      <c r="D28" s="40" t="s">
        <v>30</v>
      </c>
      <c r="E28" s="40" t="s">
        <v>100</v>
      </c>
      <c r="F28" s="38">
        <v>16014</v>
      </c>
      <c r="G28" s="39">
        <v>12174</v>
      </c>
      <c r="H28" s="54">
        <f t="shared" ref="H28:H43" si="5">F28*6</f>
        <v>96084</v>
      </c>
      <c r="I28" s="39">
        <f t="shared" ref="I28:I43" si="6">G28*6</f>
        <v>73044</v>
      </c>
    </row>
    <row r="29" spans="1:9" ht="22.5" customHeight="1" x14ac:dyDescent="0.25">
      <c r="A29" s="27" t="s">
        <v>119</v>
      </c>
      <c r="B29" s="28" t="s">
        <v>120</v>
      </c>
      <c r="C29" s="28" t="s">
        <v>56</v>
      </c>
      <c r="D29" s="29" t="s">
        <v>31</v>
      </c>
      <c r="E29" s="29" t="s">
        <v>99</v>
      </c>
      <c r="F29" s="12">
        <v>16429</v>
      </c>
      <c r="G29" s="13">
        <v>12452</v>
      </c>
      <c r="H29" s="54">
        <f t="shared" si="5"/>
        <v>98574</v>
      </c>
      <c r="I29" s="39">
        <f t="shared" si="6"/>
        <v>74712</v>
      </c>
    </row>
    <row r="30" spans="1:9" ht="22.5" customHeight="1" x14ac:dyDescent="0.25">
      <c r="A30" s="27" t="s">
        <v>18</v>
      </c>
      <c r="B30" s="28" t="s">
        <v>79</v>
      </c>
      <c r="C30" s="28" t="s">
        <v>57</v>
      </c>
      <c r="D30" s="29" t="s">
        <v>31</v>
      </c>
      <c r="E30" s="29" t="s">
        <v>100</v>
      </c>
      <c r="F30" s="38">
        <v>16014</v>
      </c>
      <c r="G30" s="39">
        <v>12174</v>
      </c>
      <c r="H30" s="54">
        <f t="shared" si="5"/>
        <v>96084</v>
      </c>
      <c r="I30" s="39">
        <f t="shared" si="6"/>
        <v>73044</v>
      </c>
    </row>
    <row r="31" spans="1:9" ht="22.5" customHeight="1" x14ac:dyDescent="0.25">
      <c r="A31" s="27" t="s">
        <v>13</v>
      </c>
      <c r="B31" s="28" t="s">
        <v>80</v>
      </c>
      <c r="C31" s="28" t="s">
        <v>41</v>
      </c>
      <c r="D31" s="29" t="s">
        <v>31</v>
      </c>
      <c r="E31" s="29" t="s">
        <v>100</v>
      </c>
      <c r="F31" s="38">
        <v>16014</v>
      </c>
      <c r="G31" s="39">
        <v>12174</v>
      </c>
      <c r="H31" s="54">
        <f t="shared" si="5"/>
        <v>96084</v>
      </c>
      <c r="I31" s="39">
        <f t="shared" si="6"/>
        <v>73044</v>
      </c>
    </row>
    <row r="32" spans="1:9" ht="22.5" customHeight="1" x14ac:dyDescent="0.25">
      <c r="A32" s="27" t="s">
        <v>123</v>
      </c>
      <c r="B32" s="28" t="s">
        <v>125</v>
      </c>
      <c r="C32" s="28" t="s">
        <v>41</v>
      </c>
      <c r="D32" s="29" t="s">
        <v>31</v>
      </c>
      <c r="E32" s="29" t="s">
        <v>99</v>
      </c>
      <c r="F32" s="12">
        <v>15478</v>
      </c>
      <c r="G32" s="13">
        <v>11814</v>
      </c>
      <c r="H32" s="54">
        <f>F32*4.5</f>
        <v>69651</v>
      </c>
      <c r="I32" s="39">
        <f>G32*4.5</f>
        <v>53163</v>
      </c>
    </row>
    <row r="33" spans="1:9" ht="22.5" customHeight="1" x14ac:dyDescent="0.25">
      <c r="A33" s="27" t="s">
        <v>124</v>
      </c>
      <c r="B33" s="28" t="s">
        <v>126</v>
      </c>
      <c r="C33" s="28" t="s">
        <v>41</v>
      </c>
      <c r="D33" s="29" t="s">
        <v>31</v>
      </c>
      <c r="E33" s="29" t="s">
        <v>99</v>
      </c>
      <c r="F33" s="12">
        <v>15478</v>
      </c>
      <c r="G33" s="13">
        <v>11814</v>
      </c>
      <c r="H33" s="54">
        <f>F33*4.5</f>
        <v>69651</v>
      </c>
      <c r="I33" s="39">
        <f>G33*4.5</f>
        <v>53163</v>
      </c>
    </row>
    <row r="34" spans="1:9" ht="22.5" customHeight="1" x14ac:dyDescent="0.25">
      <c r="A34" s="27" t="s">
        <v>14</v>
      </c>
      <c r="B34" s="28" t="s">
        <v>81</v>
      </c>
      <c r="C34" s="28" t="s">
        <v>58</v>
      </c>
      <c r="D34" s="29" t="s">
        <v>31</v>
      </c>
      <c r="E34" s="29" t="s">
        <v>100</v>
      </c>
      <c r="F34" s="38">
        <v>16014</v>
      </c>
      <c r="G34" s="39">
        <v>12174</v>
      </c>
      <c r="H34" s="54">
        <f t="shared" si="5"/>
        <v>96084</v>
      </c>
      <c r="I34" s="39">
        <f t="shared" si="6"/>
        <v>73044</v>
      </c>
    </row>
    <row r="35" spans="1:9" ht="22.5" customHeight="1" x14ac:dyDescent="0.25">
      <c r="A35" s="27" t="s">
        <v>15</v>
      </c>
      <c r="B35" s="28" t="s">
        <v>82</v>
      </c>
      <c r="C35" s="28" t="s">
        <v>58</v>
      </c>
      <c r="D35" s="29" t="s">
        <v>31</v>
      </c>
      <c r="E35" s="29" t="s">
        <v>100</v>
      </c>
      <c r="F35" s="38">
        <v>16014</v>
      </c>
      <c r="G35" s="39">
        <v>12174</v>
      </c>
      <c r="H35" s="54">
        <f t="shared" si="5"/>
        <v>96084</v>
      </c>
      <c r="I35" s="39">
        <f t="shared" si="6"/>
        <v>73044</v>
      </c>
    </row>
    <row r="36" spans="1:9" ht="22.5" customHeight="1" x14ac:dyDescent="0.25">
      <c r="A36" s="27" t="s">
        <v>16</v>
      </c>
      <c r="B36" s="28" t="s">
        <v>127</v>
      </c>
      <c r="C36" s="28" t="s">
        <v>42</v>
      </c>
      <c r="D36" s="29" t="s">
        <v>31</v>
      </c>
      <c r="E36" s="29" t="s">
        <v>99</v>
      </c>
      <c r="F36" s="12">
        <v>15478</v>
      </c>
      <c r="G36" s="13">
        <v>13594</v>
      </c>
      <c r="H36" s="54">
        <f>F36*4</f>
        <v>61912</v>
      </c>
      <c r="I36" s="39">
        <f>G36*4</f>
        <v>54376</v>
      </c>
    </row>
    <row r="37" spans="1:9" ht="22.5" customHeight="1" x14ac:dyDescent="0.25">
      <c r="A37" s="27" t="s">
        <v>17</v>
      </c>
      <c r="B37" s="28" t="s">
        <v>89</v>
      </c>
      <c r="C37" s="28" t="s">
        <v>42</v>
      </c>
      <c r="D37" s="29" t="s">
        <v>31</v>
      </c>
      <c r="E37" s="29" t="s">
        <v>100</v>
      </c>
      <c r="F37" s="38">
        <v>16014</v>
      </c>
      <c r="G37" s="39">
        <v>12174</v>
      </c>
      <c r="H37" s="54">
        <f t="shared" si="5"/>
        <v>96084</v>
      </c>
      <c r="I37" s="39">
        <f t="shared" si="6"/>
        <v>73044</v>
      </c>
    </row>
    <row r="38" spans="1:9" ht="22.5" customHeight="1" x14ac:dyDescent="0.25">
      <c r="A38" s="35" t="s">
        <v>61</v>
      </c>
      <c r="B38" s="36" t="s">
        <v>83</v>
      </c>
      <c r="C38" s="36" t="s">
        <v>43</v>
      </c>
      <c r="D38" s="40" t="s">
        <v>31</v>
      </c>
      <c r="E38" s="40" t="s">
        <v>100</v>
      </c>
      <c r="F38" s="38">
        <v>16014</v>
      </c>
      <c r="G38" s="39">
        <v>12174</v>
      </c>
      <c r="H38" s="54">
        <f t="shared" si="5"/>
        <v>96084</v>
      </c>
      <c r="I38" s="39">
        <f t="shared" si="6"/>
        <v>73044</v>
      </c>
    </row>
    <row r="39" spans="1:9" ht="22.5" customHeight="1" x14ac:dyDescent="0.25">
      <c r="A39" s="35" t="s">
        <v>62</v>
      </c>
      <c r="B39" s="36" t="s">
        <v>70</v>
      </c>
      <c r="C39" s="36" t="s">
        <v>43</v>
      </c>
      <c r="D39" s="40" t="s">
        <v>31</v>
      </c>
      <c r="E39" s="40" t="s">
        <v>100</v>
      </c>
      <c r="F39" s="38">
        <v>16014</v>
      </c>
      <c r="G39" s="39">
        <v>12174</v>
      </c>
      <c r="H39" s="54">
        <f t="shared" si="5"/>
        <v>96084</v>
      </c>
      <c r="I39" s="39">
        <f t="shared" si="6"/>
        <v>73044</v>
      </c>
    </row>
    <row r="40" spans="1:9" ht="22.5" customHeight="1" x14ac:dyDescent="0.25">
      <c r="A40" s="35" t="s">
        <v>63</v>
      </c>
      <c r="B40" s="36" t="s">
        <v>71</v>
      </c>
      <c r="C40" s="36" t="s">
        <v>43</v>
      </c>
      <c r="D40" s="40" t="s">
        <v>31</v>
      </c>
      <c r="E40" s="40" t="s">
        <v>100</v>
      </c>
      <c r="F40" s="38">
        <v>16014</v>
      </c>
      <c r="G40" s="39">
        <v>12174</v>
      </c>
      <c r="H40" s="54">
        <f t="shared" si="5"/>
        <v>96084</v>
      </c>
      <c r="I40" s="39">
        <f t="shared" si="6"/>
        <v>73044</v>
      </c>
    </row>
    <row r="41" spans="1:9" ht="22.5" customHeight="1" x14ac:dyDescent="0.25">
      <c r="A41" s="27" t="s">
        <v>64</v>
      </c>
      <c r="B41" s="28" t="s">
        <v>94</v>
      </c>
      <c r="C41" s="28" t="s">
        <v>43</v>
      </c>
      <c r="D41" s="29" t="s">
        <v>31</v>
      </c>
      <c r="E41" s="29" t="s">
        <v>100</v>
      </c>
      <c r="F41" s="38">
        <v>16014</v>
      </c>
      <c r="G41" s="39">
        <v>12174</v>
      </c>
      <c r="H41" s="54">
        <f t="shared" si="5"/>
        <v>96084</v>
      </c>
      <c r="I41" s="39">
        <f t="shared" si="6"/>
        <v>73044</v>
      </c>
    </row>
    <row r="42" spans="1:9" ht="22.5" customHeight="1" x14ac:dyDescent="0.25">
      <c r="A42" s="35" t="s">
        <v>65</v>
      </c>
      <c r="B42" s="36" t="s">
        <v>101</v>
      </c>
      <c r="C42" s="36" t="s">
        <v>43</v>
      </c>
      <c r="D42" s="36" t="s">
        <v>31</v>
      </c>
      <c r="E42" s="37" t="s">
        <v>99</v>
      </c>
      <c r="F42" s="12">
        <v>15478</v>
      </c>
      <c r="G42" s="13">
        <v>11814</v>
      </c>
      <c r="H42" s="54">
        <f t="shared" si="5"/>
        <v>92868</v>
      </c>
      <c r="I42" s="39">
        <f t="shared" si="6"/>
        <v>70884</v>
      </c>
    </row>
    <row r="43" spans="1:9" ht="22.5" customHeight="1" x14ac:dyDescent="0.25">
      <c r="A43" s="35" t="s">
        <v>66</v>
      </c>
      <c r="B43" s="36" t="s">
        <v>93</v>
      </c>
      <c r="C43" s="36" t="s">
        <v>67</v>
      </c>
      <c r="D43" s="36" t="s">
        <v>31</v>
      </c>
      <c r="E43" s="37" t="s">
        <v>100</v>
      </c>
      <c r="F43" s="38">
        <v>10339</v>
      </c>
      <c r="G43" s="39">
        <v>8252</v>
      </c>
      <c r="H43" s="54">
        <f t="shared" si="5"/>
        <v>62034</v>
      </c>
      <c r="I43" s="39">
        <f t="shared" si="6"/>
        <v>49512</v>
      </c>
    </row>
    <row r="44" spans="1:9" ht="22.5" customHeight="1" x14ac:dyDescent="0.25">
      <c r="A44" s="18" t="s">
        <v>107</v>
      </c>
      <c r="B44" s="19" t="s">
        <v>95</v>
      </c>
      <c r="C44" s="19" t="s">
        <v>40</v>
      </c>
      <c r="D44" s="20" t="s">
        <v>32</v>
      </c>
      <c r="E44" s="20" t="s">
        <v>99</v>
      </c>
      <c r="F44" s="6">
        <v>16429</v>
      </c>
      <c r="G44" s="14">
        <v>12452</v>
      </c>
      <c r="H44" s="51">
        <f>F44*6</f>
        <v>98574</v>
      </c>
      <c r="I44" s="14">
        <f>G44*6</f>
        <v>74712</v>
      </c>
    </row>
    <row r="45" spans="1:9" ht="22.5" customHeight="1" x14ac:dyDescent="0.25">
      <c r="A45" s="18" t="s">
        <v>19</v>
      </c>
      <c r="B45" s="19" t="s">
        <v>48</v>
      </c>
      <c r="C45" s="19" t="s">
        <v>39</v>
      </c>
      <c r="D45" s="20" t="s">
        <v>32</v>
      </c>
      <c r="E45" s="20" t="s">
        <v>100</v>
      </c>
      <c r="F45" s="6">
        <v>16014</v>
      </c>
      <c r="G45" s="14">
        <v>12174</v>
      </c>
      <c r="H45" s="51">
        <f t="shared" ref="H45:H49" si="7">F45*6</f>
        <v>96084</v>
      </c>
      <c r="I45" s="14">
        <f t="shared" ref="I45:I49" si="8">G45*6</f>
        <v>73044</v>
      </c>
    </row>
    <row r="46" spans="1:9" ht="22.5" customHeight="1" x14ac:dyDescent="0.25">
      <c r="A46" s="18" t="s">
        <v>121</v>
      </c>
      <c r="B46" s="19" t="s">
        <v>122</v>
      </c>
      <c r="C46" s="19" t="s">
        <v>43</v>
      </c>
      <c r="D46" s="20" t="s">
        <v>32</v>
      </c>
      <c r="E46" s="20" t="s">
        <v>99</v>
      </c>
      <c r="F46" s="6">
        <v>15478</v>
      </c>
      <c r="G46" s="14">
        <v>11814</v>
      </c>
      <c r="H46" s="51">
        <f t="shared" si="7"/>
        <v>92868</v>
      </c>
      <c r="I46" s="14">
        <f t="shared" si="8"/>
        <v>70884</v>
      </c>
    </row>
    <row r="47" spans="1:9" ht="32.25" customHeight="1" x14ac:dyDescent="0.25">
      <c r="A47" s="18" t="s">
        <v>44</v>
      </c>
      <c r="B47" s="30" t="s">
        <v>85</v>
      </c>
      <c r="C47" s="30" t="s">
        <v>47</v>
      </c>
      <c r="D47" s="20" t="s">
        <v>32</v>
      </c>
      <c r="E47" s="20" t="s">
        <v>100</v>
      </c>
      <c r="F47" s="6">
        <v>15549</v>
      </c>
      <c r="G47" s="14">
        <v>11861</v>
      </c>
      <c r="H47" s="51">
        <f t="shared" si="7"/>
        <v>93294</v>
      </c>
      <c r="I47" s="14">
        <f t="shared" si="8"/>
        <v>71166</v>
      </c>
    </row>
    <row r="48" spans="1:9" ht="33" customHeight="1" x14ac:dyDescent="0.25">
      <c r="A48" s="18" t="s">
        <v>45</v>
      </c>
      <c r="B48" s="30" t="s">
        <v>86</v>
      </c>
      <c r="C48" s="30" t="s">
        <v>47</v>
      </c>
      <c r="D48" s="20" t="s">
        <v>32</v>
      </c>
      <c r="E48" s="20" t="s">
        <v>100</v>
      </c>
      <c r="F48" s="6">
        <v>15549</v>
      </c>
      <c r="G48" s="14">
        <v>11861</v>
      </c>
      <c r="H48" s="51">
        <f t="shared" si="7"/>
        <v>93294</v>
      </c>
      <c r="I48" s="14">
        <f t="shared" si="8"/>
        <v>71166</v>
      </c>
    </row>
    <row r="49" spans="1:26" ht="37.5" customHeight="1" thickBot="1" x14ac:dyDescent="0.3">
      <c r="A49" s="31" t="s">
        <v>46</v>
      </c>
      <c r="B49" s="32" t="s">
        <v>49</v>
      </c>
      <c r="C49" s="32" t="s">
        <v>59</v>
      </c>
      <c r="D49" s="33" t="s">
        <v>32</v>
      </c>
      <c r="E49" s="20" t="s">
        <v>100</v>
      </c>
      <c r="F49" s="6">
        <v>15549</v>
      </c>
      <c r="G49" s="14">
        <v>11861</v>
      </c>
      <c r="H49" s="51">
        <f t="shared" si="7"/>
        <v>93294</v>
      </c>
      <c r="I49" s="14">
        <f t="shared" si="8"/>
        <v>71166</v>
      </c>
    </row>
    <row r="50" spans="1:26" s="48" customFormat="1" ht="22.5" customHeight="1" x14ac:dyDescent="0.25">
      <c r="A50" s="43" t="s">
        <v>128</v>
      </c>
      <c r="B50" s="44" t="s">
        <v>132</v>
      </c>
      <c r="C50" s="44" t="s">
        <v>136</v>
      </c>
      <c r="D50" s="45" t="s">
        <v>137</v>
      </c>
      <c r="E50" s="45" t="s">
        <v>99</v>
      </c>
      <c r="F50" s="46">
        <v>8685</v>
      </c>
      <c r="G50" s="47">
        <v>8010</v>
      </c>
      <c r="H50" s="55">
        <f>F50</f>
        <v>8685</v>
      </c>
      <c r="I50" s="47">
        <f>G50</f>
        <v>8010</v>
      </c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s="48" customFormat="1" ht="32.25" customHeight="1" x14ac:dyDescent="0.25">
      <c r="A51" s="43" t="s">
        <v>129</v>
      </c>
      <c r="B51" s="49" t="s">
        <v>133</v>
      </c>
      <c r="C51" s="44" t="s">
        <v>136</v>
      </c>
      <c r="D51" s="45" t="s">
        <v>137</v>
      </c>
      <c r="E51" s="45" t="s">
        <v>99</v>
      </c>
      <c r="F51" s="46">
        <v>8685</v>
      </c>
      <c r="G51" s="47">
        <v>8010</v>
      </c>
      <c r="H51" s="55">
        <f t="shared" ref="H51:H53" si="9">F51</f>
        <v>8685</v>
      </c>
      <c r="I51" s="47">
        <f t="shared" ref="I51:I53" si="10">G51</f>
        <v>8010</v>
      </c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s="48" customFormat="1" ht="33" customHeight="1" x14ac:dyDescent="0.25">
      <c r="A52" s="43" t="s">
        <v>130</v>
      </c>
      <c r="B52" s="49" t="s">
        <v>134</v>
      </c>
      <c r="C52" s="44" t="s">
        <v>136</v>
      </c>
      <c r="D52" s="45" t="s">
        <v>137</v>
      </c>
      <c r="E52" s="45" t="s">
        <v>99</v>
      </c>
      <c r="F52" s="46">
        <v>8685</v>
      </c>
      <c r="G52" s="47">
        <v>8010</v>
      </c>
      <c r="H52" s="55">
        <f t="shared" si="9"/>
        <v>8685</v>
      </c>
      <c r="I52" s="47">
        <f t="shared" si="10"/>
        <v>8010</v>
      </c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s="48" customFormat="1" ht="37.5" customHeight="1" thickBot="1" x14ac:dyDescent="0.3">
      <c r="A53" s="43" t="s">
        <v>131</v>
      </c>
      <c r="B53" s="50" t="s">
        <v>135</v>
      </c>
      <c r="C53" s="44" t="s">
        <v>136</v>
      </c>
      <c r="D53" s="45" t="s">
        <v>137</v>
      </c>
      <c r="E53" s="45" t="s">
        <v>99</v>
      </c>
      <c r="F53" s="46">
        <v>8685</v>
      </c>
      <c r="G53" s="47">
        <v>8010</v>
      </c>
      <c r="H53" s="55">
        <f t="shared" si="9"/>
        <v>8685</v>
      </c>
      <c r="I53" s="47">
        <f t="shared" si="10"/>
        <v>8010</v>
      </c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s="48" customFormat="1" ht="37.5" customHeight="1" thickBot="1" x14ac:dyDescent="0.3">
      <c r="A54" s="43" t="s">
        <v>141</v>
      </c>
      <c r="B54" s="50" t="s">
        <v>142</v>
      </c>
      <c r="C54" s="44" t="s">
        <v>28</v>
      </c>
      <c r="D54" s="45" t="s">
        <v>137</v>
      </c>
      <c r="E54" s="45" t="s">
        <v>99</v>
      </c>
      <c r="F54" s="46">
        <v>6000</v>
      </c>
      <c r="G54" s="47">
        <v>5832</v>
      </c>
      <c r="H54" s="55">
        <v>3000</v>
      </c>
      <c r="I54" s="47">
        <v>2916</v>
      </c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</sheetData>
  <mergeCells count="3">
    <mergeCell ref="A3:F3"/>
    <mergeCell ref="A4:F4"/>
    <mergeCell ref="A2:I2"/>
  </mergeCell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2022 ACTU</vt:lpstr>
      <vt:lpstr>'PLANTILLA 2022 ACTU'!Área_de_impresión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</dc:creator>
  <cp:lastModifiedBy>Likuit Snake</cp:lastModifiedBy>
  <cp:lastPrinted>2022-07-11T17:49:24Z</cp:lastPrinted>
  <dcterms:created xsi:type="dcterms:W3CDTF">2016-07-08T16:41:35Z</dcterms:created>
  <dcterms:modified xsi:type="dcterms:W3CDTF">2022-07-11T17:49:42Z</dcterms:modified>
</cp:coreProperties>
</file>